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084\1 výzva\"/>
    </mc:Choice>
  </mc:AlternateContent>
  <xr:revisionPtr revIDLastSave="0" documentId="13_ncr:1_{D621A666-8331-4123-85E6-0EE28D765D59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T12" i="1"/>
  <c r="S14" i="1"/>
  <c r="P8" i="1"/>
  <c r="P9" i="1"/>
  <c r="P10" i="1"/>
  <c r="P11" i="1"/>
  <c r="P12" i="1"/>
  <c r="P13" i="1"/>
  <c r="P14" i="1"/>
  <c r="S9" i="1"/>
  <c r="T9" i="1"/>
  <c r="S10" i="1"/>
  <c r="T10" i="1"/>
  <c r="S11" i="1"/>
  <c r="T11" i="1"/>
  <c r="S12" i="1"/>
  <c r="S13" i="1"/>
  <c r="T13" i="1"/>
  <c r="P15" i="1"/>
  <c r="S15" i="1"/>
  <c r="T15" i="1"/>
  <c r="T8" i="1" l="1"/>
  <c r="T14" i="1"/>
  <c r="T7" i="1"/>
  <c r="P7" i="1"/>
  <c r="Q18" i="1" s="1"/>
  <c r="S7" i="1" l="1"/>
  <c r="R18" i="1" s="1"/>
</calcChain>
</file>

<file path=xl/sharedStrings.xml><?xml version="1.0" encoding="utf-8"?>
<sst xmlns="http://schemas.openxmlformats.org/spreadsheetml/2006/main" count="78" uniqueCount="55">
  <si>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</si>
  <si>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</si>
  <si>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</si>
  <si>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</si>
  <si>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</si>
  <si>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</si>
  <si>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</si>
  <si>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</si>
  <si>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</si>
  <si>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</si>
  <si>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</si>
  <si>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</si>
  <si>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</si>
  <si>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</si>
  <si>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</si>
  <si>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</si>
  <si>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</si>
  <si>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</si>
  <si>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</si>
  <si>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</si>
  <si>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</si>
  <si>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</si>
  <si>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</si>
  <si>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</si>
  <si>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</si>
  <si>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</si>
  <si>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</si>
  <si>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</si>
  <si>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</si>
  <si>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Samostatná faktura</t>
  </si>
  <si>
    <t>NE</t>
  </si>
  <si>
    <t xml:space="preserve">Příloha č. 2 Kupní smlouvy - technická specifikace
Výpočetní technika (III.) 084 - 2023 </t>
  </si>
  <si>
    <t>Filip Bušek, 
Tel.: 37763 5219,
735 715 934</t>
  </si>
  <si>
    <t>Univerzitní 22, 
301 00 Plzeň, 
Ústav jazykové přípravy,
místnost UU 306</t>
  </si>
  <si>
    <t>Replikátor portů - připojení pomocí USB-C.
Další konektory min.:
2x DisplayPort (podporující DP++),
1x HDMI,
1x USB-C pouze data, 
1x USB-C,
2x USB-A 3.2 Gen 1, 
2x USB-A 2.0, 
1x RJ-45,
power delivery 100 W. 
Podpora připojení až tří monitorů při rozlišení 4K, 30 Hz. 
Materiál těla kov. 
Gigabitový Ethernet RJ-45 poskytující spolehlivé, robustní a vysokorychlostní internetové připojení s podporou 10/100/1000 Mbps rychlostí.</t>
  </si>
  <si>
    <t>USB-C hub s RJ45 + 2x display port</t>
  </si>
  <si>
    <t>USB-C hub s RJ45</t>
  </si>
  <si>
    <t>Replikátor portů - připojení pomocí USB-C.
Další konektory min.:
3x USB-A 3.2 Gen 1, 
1x USB-C,
1x HDMI,
1 ks SD,
1 ks MicroSD,
1 ks RJ-45,
power delivery 100 W. 
Rychlost přenosu alespoň 5 Gb/ps. 
Délka kabelu 10 - 20 cm. 
Kovové tělo. 
Podpora 4K na HDMI.</t>
  </si>
  <si>
    <t>Napájecí adaptér pro notebook</t>
  </si>
  <si>
    <r>
      <rPr>
        <b/>
        <sz val="11"/>
        <color theme="1"/>
        <rFont val="Calibri"/>
        <family val="2"/>
        <charset val="238"/>
        <scheme val="minor"/>
      </rPr>
      <t xml:space="preserve">Napájecí adaptér kompatabilní s HP Probook 455 G7.
</t>
    </r>
    <r>
      <rPr>
        <sz val="11"/>
        <color theme="1"/>
        <rFont val="Calibri"/>
        <family val="2"/>
        <charset val="238"/>
        <scheme val="minor"/>
      </rPr>
      <t>P</t>
    </r>
    <r>
      <rPr>
        <sz val="11"/>
        <color theme="1"/>
        <rFont val="Calibri"/>
        <family val="2"/>
        <charset val="238"/>
        <scheme val="minor"/>
      </rPr>
      <t>říkon 65W, adaptér musí být dodaný s vidlicí pro českou zásuvku, konektor 4,5 mm, hmotnost do 380 g.</t>
    </r>
  </si>
  <si>
    <t>Bezdrátová klávesnice s podsvícením kláves</t>
  </si>
  <si>
    <t>Externí 2,5" pevný disk s podporou standardu USB 3.0</t>
  </si>
  <si>
    <t>SSD disk 500GB</t>
  </si>
  <si>
    <t>SDXC karta 512 GB</t>
  </si>
  <si>
    <t>doc. Ing. Libor Váša, Ph.D.,
Tel.: 37763 2424</t>
  </si>
  <si>
    <t>Technická 8,
301 00 Plzeň,
Fakulta aplikovaných věd - Katedra informatiky a výpočetní techniky,
místnost UN 304</t>
  </si>
  <si>
    <t>Pokud financováno z projektových prostředků, pak ŘEŠITEL uvede: NÁZEV A ČÍSLO DOTAČNÍHO PROJEKTU</t>
  </si>
  <si>
    <t>Nabíjení USB-C kabelem, integrovaná baterie, připojení přes bluetooth a USB, české rozložení kláves, plná sada kláves (vč. numerické části), kovová konstrukce.</t>
  </si>
  <si>
    <t>Kapacita alespoň 2000 GB, plotny alespoň 5400 ot/min, hmotnost max. 250 g, cache alespoň 8MB.</t>
  </si>
  <si>
    <t>Powerbanka 20Ah</t>
  </si>
  <si>
    <t>Podpora Fast Charge, USB-C, micro-USB, 2x USB-A, výstupní výkon min. 18W.</t>
  </si>
  <si>
    <t>512MB cache, technologie TLC, rozhraní SATA III, maximální rychlost sekvenčního čtení 560 Mb/s nebo více, rychlost sekvenčního zápisu 530 Mb/s nebo více.</t>
  </si>
  <si>
    <t>Třída rychlosti (Class) UHS-I/U3, maximální rychlost čtení 100 MB/s nebo více, maximální rychlost zápisu 30 MB/s nebo více, adaptér v balení.</t>
  </si>
  <si>
    <t>Kabel USB-A USB-C</t>
  </si>
  <si>
    <t>Propojovací kabel USB-C na USB 3.1 A, délka 1 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</si>
</sst>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8" fillId="0" borderId="0"/>
    <xf numFmtId="0" fontId="9" fillId="0" borderId="0"/>
  </cellStyleXfs>
  <cellXfs count="15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top" wrapText="1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2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6" fillId="0" borderId="0" xfId="0" applyFont="1" applyAlignment="1">
      <alignment horizontal="left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49" fontId="25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3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24" fillId="4" borderId="13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24" fillId="4" borderId="15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3" fontId="0" fillId="2" borderId="16" xfId="0" applyNumberFormat="1" applyFill="1" applyBorder="1" applyAlignment="1">
      <alignment horizontal="center" vertical="center" wrapText="1"/>
    </xf>
    <xf numFmtId="0" fontId="13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24" fillId="4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3" fillId="6" borderId="13" xfId="0" applyFont="1" applyFill="1" applyBorder="1" applyAlignment="1">
      <alignment horizontal="left" vertical="center" wrapText="1" indent="1"/>
    </xf>
    <xf numFmtId="0" fontId="3" fillId="6" borderId="15" xfId="0" applyFont="1" applyFill="1" applyBorder="1" applyAlignment="1">
      <alignment horizontal="left" vertical="center" wrapText="1" indent="1"/>
    </xf>
    <xf numFmtId="0" fontId="2" fillId="6" borderId="15" xfId="0" applyFont="1" applyFill="1" applyBorder="1" applyAlignment="1">
      <alignment horizontal="left" vertical="center" wrapText="1" indent="1"/>
    </xf>
    <xf numFmtId="3" fontId="0" fillId="2" borderId="18" xfId="0" applyNumberFormat="1" applyFill="1" applyBorder="1" applyAlignment="1">
      <alignment horizontal="center" vertical="center" wrapText="1"/>
    </xf>
    <xf numFmtId="0" fontId="13" fillId="3" borderId="19" xfId="0" applyFon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2" fillId="6" borderId="19" xfId="0" applyFont="1" applyFill="1" applyBorder="1" applyAlignment="1">
      <alignment horizontal="left" vertical="center" wrapText="1" indent="1"/>
    </xf>
    <xf numFmtId="0" fontId="24" fillId="4" borderId="19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3" fontId="0" fillId="2" borderId="20" xfId="0" applyNumberFormat="1" applyFill="1" applyBorder="1" applyAlignment="1">
      <alignment horizontal="center" vertical="center" wrapText="1"/>
    </xf>
    <xf numFmtId="0" fontId="13" fillId="3" borderId="21" xfId="0" applyFont="1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24" fillId="4" borderId="21" xfId="0" applyFont="1" applyFill="1" applyBorder="1" applyAlignment="1">
      <alignment horizontal="center" vertical="center" wrapText="1"/>
    </xf>
    <xf numFmtId="164" fontId="0" fillId="0" borderId="21" xfId="0" applyNumberFormat="1" applyBorder="1" applyAlignment="1">
      <alignment horizontal="right" vertical="center" indent="1"/>
    </xf>
    <xf numFmtId="164" fontId="0" fillId="3" borderId="21" xfId="0" applyNumberFormat="1" applyFill="1" applyBorder="1" applyAlignment="1">
      <alignment horizontal="right" vertical="center" indent="1"/>
    </xf>
    <xf numFmtId="165" fontId="0" fillId="0" borderId="21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0" fontId="2" fillId="6" borderId="21" xfId="0" applyFont="1" applyFill="1" applyBorder="1" applyAlignment="1">
      <alignment horizontal="left" vertical="center" wrapText="1" indent="1"/>
    </xf>
    <xf numFmtId="0" fontId="2" fillId="6" borderId="17" xfId="0" applyFont="1" applyFill="1" applyBorder="1" applyAlignment="1">
      <alignment horizontal="left" vertical="center" wrapText="1" indent="1"/>
    </xf>
    <xf numFmtId="0" fontId="10" fillId="5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22" xfId="0" applyFont="1" applyFill="1" applyBorder="1" applyAlignment="1">
      <alignment horizontal="center" vertical="center" wrapText="1"/>
    </xf>
    <xf numFmtId="0" fontId="8" fillId="3" borderId="23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5" fillId="6" borderId="22" xfId="0" applyFont="1" applyFill="1" applyBorder="1" applyAlignment="1">
      <alignment horizontal="center" vertical="center" wrapText="1"/>
    </xf>
    <xf numFmtId="0" fontId="5" fillId="6" borderId="23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4" fillId="3" borderId="23" xfId="0" applyFont="1" applyFill="1" applyBorder="1" applyAlignment="1">
      <alignment horizontal="center" vertical="center" wrapText="1"/>
    </xf>
    <xf numFmtId="0" fontId="13" fillId="6" borderId="2" xfId="0" applyFont="1" applyFill="1" applyBorder="1" applyAlignment="1">
      <alignment horizontal="center" vertical="center" wrapText="1"/>
    </xf>
    <xf numFmtId="0" fontId="13" fillId="6" borderId="22" xfId="0" applyFont="1" applyFill="1" applyBorder="1" applyAlignment="1">
      <alignment horizontal="center" vertical="center" wrapText="1"/>
    </xf>
    <xf numFmtId="0" fontId="13" fillId="6" borderId="23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22" xfId="0" applyFont="1" applyFill="1" applyBorder="1" applyAlignment="1">
      <alignment horizontal="center" vertical="center" wrapText="1"/>
    </xf>
    <xf numFmtId="0" fontId="10" fillId="3" borderId="23" xfId="0" applyFont="1" applyFill="1" applyBorder="1" applyAlignment="1">
      <alignment horizontal="center" vertical="center" wrapText="1"/>
    </xf>
    <xf numFmtId="0" fontId="3" fillId="3" borderId="24" xfId="0" applyFon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horizontal="center" vertical="center" wrapText="1"/>
    </xf>
    <xf numFmtId="0" fontId="3" fillId="3" borderId="25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164" fontId="12" fillId="0" borderId="9" xfId="0" applyNumberFormat="1" applyFont="1" applyBorder="1" applyAlignment="1">
      <alignment horizontal="center" vertical="center"/>
    </xf>
    <xf numFmtId="164" fontId="12" fillId="0" borderId="10" xfId="0" applyNumberFormat="1" applyFont="1" applyBorder="1" applyAlignment="1">
      <alignment horizontal="center" vertical="center"/>
    </xf>
    <xf numFmtId="164" fontId="12" fillId="0" borderId="11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  <xf numFmtId="0" fontId="10" fillId="3" borderId="24" xfId="0" applyFont="1" applyFill="1" applyBorder="1" applyAlignment="1">
      <alignment horizontal="center" vertical="center" wrapText="1"/>
    </xf>
    <xf numFmtId="0" fontId="10" fillId="3" borderId="25" xfId="0" applyFont="1" applyFill="1" applyBorder="1" applyAlignment="1">
      <alignment horizontal="center" vertical="center" wrapText="1"/>
    </xf>
    <xf numFmtId="0" fontId="13" fillId="6" borderId="24" xfId="0" applyFont="1" applyFill="1" applyBorder="1" applyAlignment="1">
      <alignment horizontal="center" vertical="center" wrapText="1"/>
    </xf>
    <xf numFmtId="0" fontId="13" fillId="6" borderId="25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5" xfId="0" applyFont="1" applyFill="1" applyBorder="1" applyAlignment="1">
      <alignment horizontal="center" vertical="center" wrapText="1"/>
    </xf>
    <xf numFmtId="0" fontId="3" fillId="6" borderId="24" xfId="0" applyFont="1" applyFill="1" applyBorder="1" applyAlignment="1">
      <alignment horizontal="center" vertical="center" wrapText="1"/>
    </xf>
    <xf numFmtId="0" fontId="3" fillId="6" borderId="22" xfId="0" applyFont="1" applyFill="1" applyBorder="1" applyAlignment="1">
      <alignment horizontal="center" vertical="center" wrapText="1"/>
    </xf>
    <xf numFmtId="0" fontId="3" fillId="6" borderId="25" xfId="0" applyFont="1" applyFill="1" applyBorder="1" applyAlignment="1">
      <alignment horizontal="center" vertical="center" wrapText="1"/>
    </xf>
    <xf numFmtId="0" fontId="14" fillId="4" borderId="13" xfId="0" applyFont="1" applyFill="1" applyBorder="1" applyAlignment="1" applyProtection="1">
      <alignment horizontal="left" vertical="center" wrapText="1" indent="1"/>
      <protection locked="0"/>
    </xf>
    <xf numFmtId="164" fontId="14" fillId="4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5"/>
  <sheetViews>
    <sheetView tabSelected="1" zoomScaleNormal="100" workbookViewId="0">
      <selection activeCell="G7" sqref="G7:G15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7" style="1" customWidth="1"/>
    <col min="4" max="4" width="12.28515625" style="2" customWidth="1"/>
    <col min="5" max="5" width="10.5703125" style="3" customWidth="1"/>
    <col min="6" max="6" width="103" style="1" bestFit="1" customWidth="1"/>
    <col min="7" max="7" width="23.140625" style="4" bestFit="1" customWidth="1"/>
    <col min="8" max="8" width="20.85546875" style="4" bestFit="1" customWidth="1"/>
    <col min="9" max="9" width="19.42578125" style="4" customWidth="1"/>
    <col min="10" max="10" width="14" style="1" bestFit="1" customWidth="1"/>
    <col min="11" max="11" width="27.28515625" hidden="1" customWidth="1"/>
    <col min="12" max="12" width="23.7109375" bestFit="1" customWidth="1"/>
    <col min="13" max="13" width="26.140625" customWidth="1"/>
    <col min="14" max="14" width="31.28515625" style="4" customWidth="1"/>
    <col min="15" max="15" width="26" style="4" bestFit="1" customWidth="1"/>
    <col min="16" max="16" width="17.7109375" style="4" hidden="1" customWidth="1"/>
    <col min="17" max="17" width="21.140625" bestFit="1" customWidth="1"/>
    <col min="18" max="18" width="24.42578125" customWidth="1"/>
    <col min="19" max="19" width="20.140625" customWidth="1"/>
    <col min="20" max="20" width="20.28515625" customWidth="1"/>
    <col min="21" max="21" width="11.5703125" hidden="1" customWidth="1"/>
    <col min="22" max="22" width="31" style="5" customWidth="1"/>
  </cols>
  <sheetData>
    <row r="1" spans="1:22" ht="40.9" customHeight="1" x14ac:dyDescent="0.25">
      <c r="B1" s="110" t="s">
        <v>31</v>
      </c>
      <c r="C1" s="111"/>
      <c r="D1" s="111"/>
      <c r="E1"/>
      <c r="G1" s="41"/>
      <c r="V1"/>
    </row>
    <row r="2" spans="1:22" ht="18.75" customHeight="1" x14ac:dyDescent="0.25">
      <c r="C2"/>
      <c r="D2" s="9"/>
      <c r="E2" s="10"/>
      <c r="G2" s="114"/>
      <c r="H2" s="115"/>
      <c r="I2" s="115"/>
      <c r="J2" s="115"/>
      <c r="K2" s="115"/>
      <c r="L2" s="115"/>
      <c r="M2" s="115"/>
      <c r="N2" s="115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103"/>
      <c r="E3" s="103"/>
      <c r="F3" s="103"/>
      <c r="G3" s="115"/>
      <c r="H3" s="115"/>
      <c r="I3" s="115"/>
      <c r="J3" s="115"/>
      <c r="K3" s="115"/>
      <c r="L3" s="115"/>
      <c r="M3" s="115"/>
      <c r="N3" s="115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103"/>
      <c r="E4" s="103"/>
      <c r="F4" s="103"/>
      <c r="G4" s="103"/>
      <c r="H4" s="103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12" t="s">
        <v>2</v>
      </c>
      <c r="H5" s="113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12</v>
      </c>
      <c r="D6" s="32" t="s">
        <v>4</v>
      </c>
      <c r="E6" s="32" t="s">
        <v>13</v>
      </c>
      <c r="F6" s="32" t="s">
        <v>14</v>
      </c>
      <c r="G6" s="37" t="s">
        <v>23</v>
      </c>
      <c r="H6" s="38" t="s">
        <v>24</v>
      </c>
      <c r="I6" s="33" t="s">
        <v>15</v>
      </c>
      <c r="J6" s="32" t="s">
        <v>16</v>
      </c>
      <c r="K6" s="32" t="s">
        <v>46</v>
      </c>
      <c r="L6" s="34" t="s">
        <v>17</v>
      </c>
      <c r="M6" s="35" t="s">
        <v>18</v>
      </c>
      <c r="N6" s="34" t="s">
        <v>19</v>
      </c>
      <c r="O6" s="32" t="s">
        <v>27</v>
      </c>
      <c r="P6" s="34" t="s">
        <v>20</v>
      </c>
      <c r="Q6" s="32" t="s">
        <v>5</v>
      </c>
      <c r="R6" s="36" t="s">
        <v>6</v>
      </c>
      <c r="S6" s="102" t="s">
        <v>7</v>
      </c>
      <c r="T6" s="102" t="s">
        <v>8</v>
      </c>
      <c r="U6" s="34" t="s">
        <v>21</v>
      </c>
      <c r="V6" s="34" t="s">
        <v>22</v>
      </c>
    </row>
    <row r="7" spans="1:22" ht="250.5" customHeight="1" thickTop="1" thickBot="1" x14ac:dyDescent="0.3">
      <c r="A7" s="20"/>
      <c r="B7" s="42">
        <v>1</v>
      </c>
      <c r="C7" s="43" t="s">
        <v>35</v>
      </c>
      <c r="D7" s="44">
        <v>1</v>
      </c>
      <c r="E7" s="45" t="s">
        <v>28</v>
      </c>
      <c r="F7" s="75" t="s">
        <v>34</v>
      </c>
      <c r="G7" s="156"/>
      <c r="H7" s="46" t="s">
        <v>30</v>
      </c>
      <c r="I7" s="134" t="s">
        <v>29</v>
      </c>
      <c r="J7" s="134" t="s">
        <v>30</v>
      </c>
      <c r="K7" s="47"/>
      <c r="L7" s="148"/>
      <c r="M7" s="153" t="s">
        <v>32</v>
      </c>
      <c r="N7" s="150" t="s">
        <v>33</v>
      </c>
      <c r="O7" s="146">
        <v>14</v>
      </c>
      <c r="P7" s="48">
        <f>D7*Q7</f>
        <v>1800</v>
      </c>
      <c r="Q7" s="49">
        <v>1800</v>
      </c>
      <c r="R7" s="157"/>
      <c r="S7" s="50">
        <f>D7*R7</f>
        <v>0</v>
      </c>
      <c r="T7" s="51" t="str">
        <f t="shared" ref="T7" si="0">IF(ISNUMBER(R7), IF(R7&gt;Q7,"NEVYHOVUJE","VYHOVUJE")," ")</f>
        <v xml:space="preserve"> </v>
      </c>
      <c r="U7" s="52"/>
      <c r="V7" s="53" t="s">
        <v>11</v>
      </c>
    </row>
    <row r="8" spans="1:22" ht="221.25" customHeight="1" thickTop="1" thickBot="1" x14ac:dyDescent="0.3">
      <c r="A8" s="20"/>
      <c r="B8" s="54">
        <v>2</v>
      </c>
      <c r="C8" s="55" t="s">
        <v>36</v>
      </c>
      <c r="D8" s="56">
        <v>1</v>
      </c>
      <c r="E8" s="57" t="s">
        <v>28</v>
      </c>
      <c r="F8" s="76" t="s">
        <v>37</v>
      </c>
      <c r="G8" s="156"/>
      <c r="H8" s="58" t="s">
        <v>30</v>
      </c>
      <c r="I8" s="135"/>
      <c r="J8" s="135"/>
      <c r="K8" s="59"/>
      <c r="L8" s="129"/>
      <c r="M8" s="154"/>
      <c r="N8" s="151"/>
      <c r="O8" s="132"/>
      <c r="P8" s="60">
        <f>D8*Q8</f>
        <v>1200</v>
      </c>
      <c r="Q8" s="61">
        <v>1200</v>
      </c>
      <c r="R8" s="157"/>
      <c r="S8" s="62">
        <f>D8*R8</f>
        <v>0</v>
      </c>
      <c r="T8" s="63" t="str">
        <f t="shared" ref="T8:T14" si="1">IF(ISNUMBER(R8), IF(R8&gt;Q8,"NEVYHOVUJE","VYHOVUJE")," ")</f>
        <v xml:space="preserve"> </v>
      </c>
      <c r="U8" s="64"/>
      <c r="V8" s="65" t="s">
        <v>11</v>
      </c>
    </row>
    <row r="9" spans="1:22" ht="81.75" customHeight="1" thickTop="1" thickBot="1" x14ac:dyDescent="0.3">
      <c r="A9" s="20"/>
      <c r="B9" s="78">
        <v>3</v>
      </c>
      <c r="C9" s="79" t="s">
        <v>38</v>
      </c>
      <c r="D9" s="80">
        <v>4</v>
      </c>
      <c r="E9" s="81" t="s">
        <v>28</v>
      </c>
      <c r="F9" s="82" t="s">
        <v>39</v>
      </c>
      <c r="G9" s="156"/>
      <c r="H9" s="83" t="s">
        <v>30</v>
      </c>
      <c r="I9" s="136"/>
      <c r="J9" s="136"/>
      <c r="K9" s="84"/>
      <c r="L9" s="149"/>
      <c r="M9" s="155"/>
      <c r="N9" s="152"/>
      <c r="O9" s="147"/>
      <c r="P9" s="85">
        <f>D9*Q9</f>
        <v>2200</v>
      </c>
      <c r="Q9" s="86">
        <v>550</v>
      </c>
      <c r="R9" s="157"/>
      <c r="S9" s="87">
        <f>D9*R9</f>
        <v>0</v>
      </c>
      <c r="T9" s="88" t="str">
        <f t="shared" si="1"/>
        <v xml:space="preserve"> </v>
      </c>
      <c r="U9" s="89"/>
      <c r="V9" s="90" t="s">
        <v>11</v>
      </c>
    </row>
    <row r="10" spans="1:22" ht="45" customHeight="1" thickTop="1" thickBot="1" x14ac:dyDescent="0.3">
      <c r="A10" s="20"/>
      <c r="B10" s="91">
        <v>4</v>
      </c>
      <c r="C10" s="92" t="s">
        <v>40</v>
      </c>
      <c r="D10" s="93">
        <v>1</v>
      </c>
      <c r="E10" s="94" t="s">
        <v>28</v>
      </c>
      <c r="F10" s="100" t="s">
        <v>47</v>
      </c>
      <c r="G10" s="156"/>
      <c r="H10" s="95" t="s">
        <v>30</v>
      </c>
      <c r="I10" s="116" t="s">
        <v>29</v>
      </c>
      <c r="J10" s="122" t="s">
        <v>30</v>
      </c>
      <c r="K10" s="125"/>
      <c r="L10" s="128"/>
      <c r="M10" s="119" t="s">
        <v>44</v>
      </c>
      <c r="N10" s="119" t="s">
        <v>45</v>
      </c>
      <c r="O10" s="131">
        <v>14</v>
      </c>
      <c r="P10" s="96">
        <f>D10*Q10</f>
        <v>2000</v>
      </c>
      <c r="Q10" s="97">
        <v>2000</v>
      </c>
      <c r="R10" s="157"/>
      <c r="S10" s="98">
        <f>D10*R10</f>
        <v>0</v>
      </c>
      <c r="T10" s="99" t="str">
        <f t="shared" si="1"/>
        <v xml:space="preserve"> </v>
      </c>
      <c r="U10" s="104"/>
      <c r="V10" s="107" t="s">
        <v>11</v>
      </c>
    </row>
    <row r="11" spans="1:22" ht="45" customHeight="1" thickTop="1" thickBot="1" x14ac:dyDescent="0.3">
      <c r="A11" s="20"/>
      <c r="B11" s="54">
        <v>5</v>
      </c>
      <c r="C11" s="55" t="s">
        <v>41</v>
      </c>
      <c r="D11" s="56">
        <v>1</v>
      </c>
      <c r="E11" s="57" t="s">
        <v>28</v>
      </c>
      <c r="F11" s="77" t="s">
        <v>48</v>
      </c>
      <c r="G11" s="156"/>
      <c r="H11" s="58" t="s">
        <v>30</v>
      </c>
      <c r="I11" s="117"/>
      <c r="J11" s="123"/>
      <c r="K11" s="126"/>
      <c r="L11" s="129"/>
      <c r="M11" s="120"/>
      <c r="N11" s="120"/>
      <c r="O11" s="132"/>
      <c r="P11" s="60">
        <f>D11*Q11</f>
        <v>1500</v>
      </c>
      <c r="Q11" s="61">
        <v>1500</v>
      </c>
      <c r="R11" s="157"/>
      <c r="S11" s="62">
        <f>D11*R11</f>
        <v>0</v>
      </c>
      <c r="T11" s="63" t="str">
        <f t="shared" si="1"/>
        <v xml:space="preserve"> </v>
      </c>
      <c r="U11" s="105"/>
      <c r="V11" s="108"/>
    </row>
    <row r="12" spans="1:22" ht="45" customHeight="1" thickTop="1" thickBot="1" x14ac:dyDescent="0.3">
      <c r="A12" s="20"/>
      <c r="B12" s="54">
        <v>6</v>
      </c>
      <c r="C12" s="55" t="s">
        <v>49</v>
      </c>
      <c r="D12" s="56">
        <v>1</v>
      </c>
      <c r="E12" s="57" t="s">
        <v>28</v>
      </c>
      <c r="F12" s="77" t="s">
        <v>50</v>
      </c>
      <c r="G12" s="156"/>
      <c r="H12" s="58" t="s">
        <v>30</v>
      </c>
      <c r="I12" s="117"/>
      <c r="J12" s="123"/>
      <c r="K12" s="126"/>
      <c r="L12" s="129"/>
      <c r="M12" s="120"/>
      <c r="N12" s="120"/>
      <c r="O12" s="132"/>
      <c r="P12" s="60">
        <f>D12*Q12</f>
        <v>500</v>
      </c>
      <c r="Q12" s="61">
        <v>500</v>
      </c>
      <c r="R12" s="157"/>
      <c r="S12" s="62">
        <f>D12*R12</f>
        <v>0</v>
      </c>
      <c r="T12" s="63" t="str">
        <f t="shared" si="1"/>
        <v xml:space="preserve"> </v>
      </c>
      <c r="U12" s="105"/>
      <c r="V12" s="108"/>
    </row>
    <row r="13" spans="1:22" ht="45" customHeight="1" thickTop="1" thickBot="1" x14ac:dyDescent="0.3">
      <c r="A13" s="20"/>
      <c r="B13" s="54">
        <v>7</v>
      </c>
      <c r="C13" s="55" t="s">
        <v>42</v>
      </c>
      <c r="D13" s="56">
        <v>2</v>
      </c>
      <c r="E13" s="57" t="s">
        <v>28</v>
      </c>
      <c r="F13" s="77" t="s">
        <v>51</v>
      </c>
      <c r="G13" s="156"/>
      <c r="H13" s="58" t="s">
        <v>30</v>
      </c>
      <c r="I13" s="117"/>
      <c r="J13" s="123"/>
      <c r="K13" s="126"/>
      <c r="L13" s="129"/>
      <c r="M13" s="120"/>
      <c r="N13" s="120"/>
      <c r="O13" s="132"/>
      <c r="P13" s="60">
        <f>D13*Q13</f>
        <v>1600</v>
      </c>
      <c r="Q13" s="61">
        <v>800</v>
      </c>
      <c r="R13" s="157"/>
      <c r="S13" s="62">
        <f>D13*R13</f>
        <v>0</v>
      </c>
      <c r="T13" s="63" t="str">
        <f t="shared" si="1"/>
        <v xml:space="preserve"> </v>
      </c>
      <c r="U13" s="105"/>
      <c r="V13" s="108"/>
    </row>
    <row r="14" spans="1:22" ht="45" customHeight="1" thickTop="1" thickBot="1" x14ac:dyDescent="0.3">
      <c r="A14" s="20"/>
      <c r="B14" s="54">
        <v>8</v>
      </c>
      <c r="C14" s="55" t="s">
        <v>43</v>
      </c>
      <c r="D14" s="56">
        <v>1</v>
      </c>
      <c r="E14" s="57" t="s">
        <v>28</v>
      </c>
      <c r="F14" s="77" t="s">
        <v>52</v>
      </c>
      <c r="G14" s="156"/>
      <c r="H14" s="58" t="s">
        <v>30</v>
      </c>
      <c r="I14" s="117"/>
      <c r="J14" s="123"/>
      <c r="K14" s="126"/>
      <c r="L14" s="129"/>
      <c r="M14" s="120"/>
      <c r="N14" s="120"/>
      <c r="O14" s="132"/>
      <c r="P14" s="60">
        <f>D14*Q14</f>
        <v>850</v>
      </c>
      <c r="Q14" s="61">
        <v>850</v>
      </c>
      <c r="R14" s="157"/>
      <c r="S14" s="62">
        <f>D14*R14</f>
        <v>0</v>
      </c>
      <c r="T14" s="63" t="str">
        <f t="shared" si="1"/>
        <v xml:space="preserve"> </v>
      </c>
      <c r="U14" s="105"/>
      <c r="V14" s="108"/>
    </row>
    <row r="15" spans="1:22" ht="45" customHeight="1" thickTop="1" thickBot="1" x14ac:dyDescent="0.3">
      <c r="A15" s="20"/>
      <c r="B15" s="66">
        <v>9</v>
      </c>
      <c r="C15" s="67" t="s">
        <v>53</v>
      </c>
      <c r="D15" s="68">
        <v>1</v>
      </c>
      <c r="E15" s="69" t="s">
        <v>28</v>
      </c>
      <c r="F15" s="101" t="s">
        <v>54</v>
      </c>
      <c r="G15" s="156"/>
      <c r="H15" s="70" t="s">
        <v>30</v>
      </c>
      <c r="I15" s="118"/>
      <c r="J15" s="124"/>
      <c r="K15" s="127"/>
      <c r="L15" s="130"/>
      <c r="M15" s="121"/>
      <c r="N15" s="121"/>
      <c r="O15" s="133"/>
      <c r="P15" s="71">
        <f>D15*Q15</f>
        <v>120</v>
      </c>
      <c r="Q15" s="72">
        <v>120</v>
      </c>
      <c r="R15" s="157"/>
      <c r="S15" s="73">
        <f>D15*R15</f>
        <v>0</v>
      </c>
      <c r="T15" s="74" t="str">
        <f t="shared" ref="T15" si="2">IF(ISNUMBER(R15), IF(R15&gt;Q15,"NEVYHOVUJE","VYHOVUJE")," ")</f>
        <v xml:space="preserve"> </v>
      </c>
      <c r="U15" s="106"/>
      <c r="V15" s="109"/>
    </row>
    <row r="16" spans="1:22" ht="17.45" customHeight="1" thickTop="1" thickBot="1" x14ac:dyDescent="0.3">
      <c r="C16"/>
      <c r="D16"/>
      <c r="E16"/>
      <c r="F16"/>
      <c r="G16"/>
      <c r="H16"/>
      <c r="I16"/>
      <c r="J16"/>
      <c r="N16"/>
      <c r="O16"/>
      <c r="P16"/>
    </row>
    <row r="17" spans="2:22" ht="51.75" customHeight="1" thickTop="1" thickBot="1" x14ac:dyDescent="0.3">
      <c r="B17" s="144" t="s">
        <v>26</v>
      </c>
      <c r="C17" s="144"/>
      <c r="D17" s="144"/>
      <c r="E17" s="144"/>
      <c r="F17" s="144"/>
      <c r="G17" s="144"/>
      <c r="H17" s="40"/>
      <c r="I17" s="40"/>
      <c r="J17" s="21"/>
      <c r="K17" s="21"/>
      <c r="L17" s="6"/>
      <c r="M17" s="6"/>
      <c r="N17" s="6"/>
      <c r="O17" s="22"/>
      <c r="P17" s="22"/>
      <c r="Q17" s="23" t="s">
        <v>9</v>
      </c>
      <c r="R17" s="141" t="s">
        <v>10</v>
      </c>
      <c r="S17" s="142"/>
      <c r="T17" s="143"/>
      <c r="U17" s="24"/>
      <c r="V17" s="25"/>
    </row>
    <row r="18" spans="2:22" ht="50.45" customHeight="1" thickTop="1" thickBot="1" x14ac:dyDescent="0.3">
      <c r="B18" s="145"/>
      <c r="C18" s="145"/>
      <c r="D18" s="145"/>
      <c r="E18" s="145"/>
      <c r="F18" s="145"/>
      <c r="G18" s="145"/>
      <c r="H18" s="145"/>
      <c r="I18" s="26"/>
      <c r="L18" s="9"/>
      <c r="M18" s="9"/>
      <c r="N18" s="9"/>
      <c r="O18" s="27"/>
      <c r="P18" s="27"/>
      <c r="Q18" s="28">
        <f>SUM(P7:P15)</f>
        <v>11770</v>
      </c>
      <c r="R18" s="138">
        <f>SUM(S7:S15)</f>
        <v>0</v>
      </c>
      <c r="S18" s="139"/>
      <c r="T18" s="140"/>
    </row>
    <row r="19" spans="2:22" ht="15.75" thickTop="1" x14ac:dyDescent="0.25">
      <c r="B19" s="137" t="s">
        <v>25</v>
      </c>
      <c r="C19" s="137"/>
      <c r="D19" s="137"/>
      <c r="E19" s="137"/>
      <c r="F19" s="137"/>
      <c r="G19" s="137"/>
      <c r="H19" s="103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2:22" x14ac:dyDescent="0.25">
      <c r="B20" s="39"/>
      <c r="C20" s="39"/>
      <c r="D20" s="39"/>
      <c r="E20" s="39"/>
      <c r="F20" s="39"/>
      <c r="G20" s="103"/>
      <c r="H20" s="103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2:22" x14ac:dyDescent="0.25">
      <c r="B21" s="39"/>
      <c r="C21" s="39"/>
      <c r="D21" s="39"/>
      <c r="E21" s="39"/>
      <c r="F21" s="39"/>
      <c r="G21" s="103"/>
      <c r="H21" s="103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2:22" x14ac:dyDescent="0.25">
      <c r="B22" s="39"/>
      <c r="C22" s="39"/>
      <c r="D22" s="39"/>
      <c r="E22" s="39"/>
      <c r="F22" s="39"/>
      <c r="G22" s="103"/>
      <c r="H22" s="103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2:22" ht="19.899999999999999" customHeight="1" x14ac:dyDescent="0.25">
      <c r="C23" s="21"/>
      <c r="D23" s="29"/>
      <c r="E23" s="21"/>
      <c r="F23" s="21"/>
      <c r="G23" s="103"/>
      <c r="H23" s="103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2:22" ht="19.899999999999999" customHeight="1" x14ac:dyDescent="0.25">
      <c r="H24" s="30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2:22" ht="19.899999999999999" customHeight="1" x14ac:dyDescent="0.25">
      <c r="C25" s="21"/>
      <c r="D25" s="29"/>
      <c r="E25" s="21"/>
      <c r="F25" s="21"/>
      <c r="G25" s="103"/>
      <c r="H25" s="103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2:22" ht="19.899999999999999" customHeight="1" x14ac:dyDescent="0.25">
      <c r="C26" s="21"/>
      <c r="D26" s="29"/>
      <c r="E26" s="21"/>
      <c r="F26" s="21"/>
      <c r="G26" s="103"/>
      <c r="H26" s="103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2:22" ht="19.899999999999999" customHeight="1" x14ac:dyDescent="0.25">
      <c r="C27" s="21"/>
      <c r="D27" s="29"/>
      <c r="E27" s="21"/>
      <c r="F27" s="21"/>
      <c r="G27" s="103"/>
      <c r="H27" s="103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2:22" ht="19.899999999999999" customHeight="1" x14ac:dyDescent="0.25">
      <c r="C28" s="21"/>
      <c r="D28" s="29"/>
      <c r="E28" s="21"/>
      <c r="F28" s="21"/>
      <c r="G28" s="103"/>
      <c r="H28" s="103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2:22" ht="19.899999999999999" customHeight="1" x14ac:dyDescent="0.25">
      <c r="C29" s="21"/>
      <c r="D29" s="29"/>
      <c r="E29" s="21"/>
      <c r="F29" s="21"/>
      <c r="G29" s="103"/>
      <c r="H29" s="103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2:22" ht="19.899999999999999" customHeight="1" x14ac:dyDescent="0.25">
      <c r="C30" s="21"/>
      <c r="D30" s="29"/>
      <c r="E30" s="21"/>
      <c r="F30" s="21"/>
      <c r="G30" s="103"/>
      <c r="H30" s="103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2:22" ht="19.899999999999999" customHeight="1" x14ac:dyDescent="0.25">
      <c r="C31" s="21"/>
      <c r="D31" s="29"/>
      <c r="E31" s="21"/>
      <c r="F31" s="21"/>
      <c r="G31" s="103"/>
      <c r="H31" s="103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2:22" ht="19.899999999999999" customHeight="1" x14ac:dyDescent="0.25">
      <c r="C32" s="21"/>
      <c r="D32" s="29"/>
      <c r="E32" s="21"/>
      <c r="F32" s="21"/>
      <c r="G32" s="103"/>
      <c r="H32" s="103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103"/>
      <c r="H33" s="103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103"/>
      <c r="H34" s="103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103"/>
      <c r="H35" s="103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103"/>
      <c r="H36" s="103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103"/>
      <c r="H37" s="103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103"/>
      <c r="H38" s="103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103"/>
      <c r="H39" s="103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103"/>
      <c r="H40" s="103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103"/>
      <c r="H41" s="103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103"/>
      <c r="H42" s="103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103"/>
      <c r="H43" s="103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103"/>
      <c r="H44" s="103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103"/>
      <c r="H45" s="103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103"/>
      <c r="H46" s="103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103"/>
      <c r="H47" s="103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103"/>
      <c r="H48" s="103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103"/>
      <c r="H49" s="103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103"/>
      <c r="H50" s="103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103"/>
      <c r="H51" s="103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103"/>
      <c r="H52" s="103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103"/>
      <c r="H53" s="103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103"/>
      <c r="H54" s="103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103"/>
      <c r="H55" s="103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103"/>
      <c r="H56" s="103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103"/>
      <c r="H57" s="103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103"/>
      <c r="H58" s="103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103"/>
      <c r="H59" s="103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103"/>
      <c r="H60" s="103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103"/>
      <c r="H61" s="103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103"/>
      <c r="H62" s="103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103"/>
      <c r="H63" s="103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103"/>
      <c r="H64" s="103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103"/>
      <c r="H65" s="103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103"/>
      <c r="H66" s="103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103"/>
      <c r="H67" s="103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103"/>
      <c r="H68" s="103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103"/>
      <c r="H69" s="103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103"/>
      <c r="H70" s="103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103"/>
      <c r="H71" s="103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103"/>
      <c r="H72" s="103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103"/>
      <c r="H73" s="103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103"/>
      <c r="H74" s="103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103"/>
      <c r="H75" s="103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103"/>
      <c r="H76" s="103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103"/>
      <c r="H77" s="103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103"/>
      <c r="H78" s="103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103"/>
      <c r="H79" s="103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103"/>
      <c r="H80" s="103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103"/>
      <c r="H81" s="103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103"/>
      <c r="H82" s="103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103"/>
      <c r="H83" s="103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103"/>
      <c r="H84" s="103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103"/>
      <c r="H85" s="103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103"/>
      <c r="H86" s="103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103"/>
      <c r="H87" s="103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103"/>
      <c r="H88" s="103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103"/>
      <c r="H89" s="103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103"/>
      <c r="H90" s="103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103"/>
      <c r="H91" s="103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103"/>
      <c r="H92" s="103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103"/>
      <c r="H93" s="103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103"/>
      <c r="H94" s="103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103"/>
      <c r="H95" s="103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103"/>
      <c r="H96" s="103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103"/>
      <c r="H97" s="103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103"/>
      <c r="H98" s="103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103"/>
      <c r="H99" s="103"/>
      <c r="I99" s="11"/>
      <c r="J99" s="11"/>
      <c r="K99" s="11"/>
      <c r="L99" s="11"/>
      <c r="M99" s="11"/>
      <c r="N99" s="5"/>
      <c r="O99" s="5"/>
      <c r="P99" s="5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103"/>
      <c r="H100" s="103"/>
      <c r="I100" s="11"/>
      <c r="J100" s="11"/>
      <c r="K100" s="11"/>
      <c r="L100" s="11"/>
      <c r="M100" s="11"/>
      <c r="N100" s="5"/>
      <c r="O100" s="5"/>
      <c r="P100" s="5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103"/>
      <c r="H101" s="103"/>
      <c r="I101" s="11"/>
      <c r="J101" s="11"/>
      <c r="K101" s="11"/>
      <c r="L101" s="11"/>
      <c r="M101" s="11"/>
      <c r="N101" s="5"/>
      <c r="O101" s="5"/>
      <c r="P101" s="5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103"/>
      <c r="H102" s="103"/>
      <c r="I102" s="11"/>
      <c r="J102" s="11"/>
      <c r="K102" s="11"/>
      <c r="L102" s="11"/>
      <c r="M102" s="11"/>
      <c r="N102" s="5"/>
      <c r="O102" s="5"/>
      <c r="P102" s="5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103"/>
      <c r="H103" s="103"/>
      <c r="I103" s="11"/>
      <c r="J103" s="11"/>
      <c r="K103" s="11"/>
      <c r="L103" s="11"/>
      <c r="M103" s="11"/>
      <c r="N103" s="5"/>
      <c r="O103" s="5"/>
      <c r="P103" s="5"/>
      <c r="Q103" s="11"/>
      <c r="R103" s="11"/>
      <c r="S103" s="11"/>
    </row>
    <row r="104" spans="3:19" ht="19.899999999999999" customHeight="1" x14ac:dyDescent="0.25">
      <c r="C104" s="21"/>
      <c r="D104" s="29"/>
      <c r="E104" s="21"/>
      <c r="F104" s="21"/>
      <c r="G104" s="103"/>
      <c r="H104" s="103"/>
      <c r="I104" s="11"/>
      <c r="J104" s="11"/>
      <c r="K104" s="11"/>
      <c r="L104" s="11"/>
      <c r="M104" s="11"/>
      <c r="N104" s="5"/>
      <c r="O104" s="5"/>
      <c r="P104" s="5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ht="19.899999999999999" customHeight="1" x14ac:dyDescent="0.25">
      <c r="C107"/>
      <c r="E107"/>
      <c r="F107"/>
      <c r="J107"/>
    </row>
    <row r="108" spans="3:19" ht="19.899999999999999" customHeight="1" x14ac:dyDescent="0.25">
      <c r="C108"/>
      <c r="E108"/>
      <c r="F108"/>
      <c r="J108"/>
    </row>
    <row r="109" spans="3:19" ht="19.899999999999999" customHeight="1" x14ac:dyDescent="0.25">
      <c r="C109"/>
      <c r="E109"/>
      <c r="F109"/>
      <c r="J109"/>
    </row>
    <row r="110" spans="3:19" ht="19.899999999999999" customHeight="1" x14ac:dyDescent="0.25">
      <c r="C110"/>
      <c r="E110"/>
      <c r="F110"/>
      <c r="J110"/>
    </row>
    <row r="111" spans="3:19" ht="19.899999999999999" customHeight="1" x14ac:dyDescent="0.25">
      <c r="C111"/>
      <c r="E111"/>
      <c r="F111"/>
      <c r="J111"/>
    </row>
    <row r="112" spans="3:19" ht="19.899999999999999" customHeight="1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  <row r="231" spans="3:10" x14ac:dyDescent="0.25">
      <c r="C231"/>
      <c r="E231"/>
      <c r="F231"/>
      <c r="J231"/>
    </row>
    <row r="232" spans="3:10" x14ac:dyDescent="0.25">
      <c r="C232"/>
      <c r="E232"/>
      <c r="F232"/>
      <c r="J232"/>
    </row>
    <row r="233" spans="3:10" x14ac:dyDescent="0.25">
      <c r="C233"/>
      <c r="E233"/>
      <c r="F233"/>
      <c r="J233"/>
    </row>
    <row r="234" spans="3:10" x14ac:dyDescent="0.25">
      <c r="C234"/>
      <c r="E234"/>
      <c r="F234"/>
      <c r="J234"/>
    </row>
    <row r="235" spans="3:10" x14ac:dyDescent="0.25">
      <c r="C235"/>
      <c r="E235"/>
      <c r="F235"/>
      <c r="J235"/>
    </row>
  </sheetData>
  <sheetProtection algorithmName="SHA-512" hashValue="eLdtyd9VvJji7CNC5XQ0VU82CAp7xzMP8mnVvSLUNfuwHuKqkAAJyGlW+zsvEpQszp0OS4JYHMERM/zVGD7tCg==" saltValue="6A5YjucN16egmRpbxvarlg==" spinCount="100000" sheet="1" objects="1" scenarios="1"/>
  <mergeCells count="23">
    <mergeCell ref="O7:O9"/>
    <mergeCell ref="J7:J9"/>
    <mergeCell ref="L7:L9"/>
    <mergeCell ref="M7:M9"/>
    <mergeCell ref="N7:N9"/>
    <mergeCell ref="B19:G19"/>
    <mergeCell ref="R18:T18"/>
    <mergeCell ref="R17:T17"/>
    <mergeCell ref="B17:G17"/>
    <mergeCell ref="B18:H18"/>
    <mergeCell ref="U10:U15"/>
    <mergeCell ref="V10:V15"/>
    <mergeCell ref="B1:D1"/>
    <mergeCell ref="G5:H5"/>
    <mergeCell ref="G2:N3"/>
    <mergeCell ref="I10:I15"/>
    <mergeCell ref="M10:M15"/>
    <mergeCell ref="N10:N15"/>
    <mergeCell ref="J10:J15"/>
    <mergeCell ref="K10:K15"/>
    <mergeCell ref="L10:L15"/>
    <mergeCell ref="O10:O15"/>
    <mergeCell ref="I7:I9"/>
  </mergeCells>
  <conditionalFormatting sqref="B7:B15 D7:D15">
    <cfRule type="containsBlanks" dxfId="7" priority="96">
      <formula>LEN(TRIM(B7))=0</formula>
    </cfRule>
  </conditionalFormatting>
  <conditionalFormatting sqref="B7:B15">
    <cfRule type="cellIs" dxfId="6" priority="93" operator="greaterThanOrEqual">
      <formula>1</formula>
    </cfRule>
  </conditionalFormatting>
  <conditionalFormatting sqref="R7:R15 G7:H15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15">
    <cfRule type="notContainsBlanks" dxfId="2" priority="69">
      <formula>LEN(TRIM(G7))&gt;0</formula>
    </cfRule>
  </conditionalFormatting>
  <conditionalFormatting sqref="T7:T15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 J10" xr:uid="{06575E6F-F559-4E8A-A7AD-2AC471D15369}">
      <formula1>"ANO,NE"</formula1>
    </dataValidation>
    <dataValidation type="list" showInputMessage="1" showErrorMessage="1" sqref="E7:E15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2023-07-10T06:53:55Z</cp:lastPrinted>
  <dcterms:created xsi:type="dcterms:W3CDTF">2014-03-05T12:43:32Z</dcterms:created>
  <dcterms:modified xsi:type="dcterms:W3CDTF">2023-07-18T09:49:42Z</dcterms:modified>
</cp:coreProperties>
</file>